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Sheet1!$A$1:$I$86</definedName>
  </definedNames>
  <calcPr calcId="144525" fullPrecision="0"/>
</workbook>
</file>

<file path=xl/sharedStrings.xml><?xml version="1.0" encoding="utf-8"?>
<sst xmlns="http://schemas.openxmlformats.org/spreadsheetml/2006/main" count="183" uniqueCount="93">
  <si>
    <t>云南省昆明市晋宁区现代花卉产业园配套基础设施建设项目—游客接待中心检测清单</t>
  </si>
  <si>
    <t>（一）地基基础检测</t>
  </si>
  <si>
    <t>序号</t>
  </si>
  <si>
    <t>监（检）测项目</t>
  </si>
  <si>
    <r>
      <rPr>
        <b/>
        <sz val="11"/>
        <color rgb="FF000000"/>
        <rFont val="宋体"/>
        <charset val="134"/>
      </rPr>
      <t>单桩承载力极限值（k</t>
    </r>
    <r>
      <rPr>
        <b/>
        <sz val="11"/>
        <color rgb="FF000000"/>
        <rFont val="宋体"/>
        <charset val="134"/>
      </rPr>
      <t>Pa</t>
    </r>
    <r>
      <rPr>
        <b/>
        <sz val="11"/>
        <color rgb="FF000000"/>
        <rFont val="宋体"/>
        <charset val="134"/>
      </rPr>
      <t>）</t>
    </r>
  </si>
  <si>
    <t>预估检测数量（点）</t>
  </si>
  <si>
    <t>单价（元/点）</t>
  </si>
  <si>
    <t>小计（元）</t>
  </si>
  <si>
    <t>备注</t>
  </si>
  <si>
    <t>浅层平板载荷试验</t>
  </si>
  <si>
    <t>轻型动力触探</t>
  </si>
  <si>
    <t>/</t>
  </si>
  <si>
    <t>本项合计（元）</t>
  </si>
  <si>
    <t>（二）沉降观测</t>
  </si>
  <si>
    <t>检测项目</t>
  </si>
  <si>
    <t>计量单位</t>
  </si>
  <si>
    <t>暂估建筑面积</t>
  </si>
  <si>
    <t>单价（元/㎡）</t>
  </si>
  <si>
    <t>沉降观测</t>
  </si>
  <si>
    <t>元/㎡</t>
  </si>
  <si>
    <t>（三）主体结构实体检测</t>
  </si>
  <si>
    <t>结构实体检测</t>
  </si>
  <si>
    <t>钢筋保护层厚度</t>
  </si>
  <si>
    <t>混凝土强度</t>
  </si>
  <si>
    <t>截面尺寸</t>
  </si>
  <si>
    <t>楼板厚度</t>
  </si>
  <si>
    <t>楼层层高</t>
  </si>
  <si>
    <t>植筋拉拔试验</t>
  </si>
  <si>
    <t>（四）钢结构检测</t>
  </si>
  <si>
    <t>单价（元元/㎡）</t>
  </si>
  <si>
    <t>钢结构检测</t>
  </si>
  <si>
    <t>钢材拉伸、弯曲力学性能试验</t>
  </si>
  <si>
    <t>螺栓连接副抗滑移系数、扭矩系数、紧固轴力</t>
  </si>
  <si>
    <t>超声焊缝检测（现场、工厂）</t>
  </si>
  <si>
    <t>高强度螺栓终拧扭矩</t>
  </si>
  <si>
    <t>防腐涂层厚度</t>
  </si>
  <si>
    <t>防火涂层厚度</t>
  </si>
  <si>
    <t>（五）室内环境空气质量</t>
  </si>
  <si>
    <t>室内环境空气质量</t>
  </si>
  <si>
    <t>（六）防雷接地电阻检测</t>
  </si>
  <si>
    <t>防雷接地电阻检测</t>
  </si>
  <si>
    <t>（七）建筑节能检测</t>
  </si>
  <si>
    <t>暂估建筑面积/数量</t>
  </si>
  <si>
    <t>单价（元/㎡或组）</t>
  </si>
  <si>
    <t>建筑节能检测</t>
  </si>
  <si>
    <t>太阳能系统</t>
  </si>
  <si>
    <t>系统</t>
  </si>
  <si>
    <t>通风系统</t>
  </si>
  <si>
    <t>（八）消防检测</t>
  </si>
  <si>
    <t>消防检测</t>
  </si>
  <si>
    <t>（九）幕墙检测</t>
  </si>
  <si>
    <t>预估数量</t>
  </si>
  <si>
    <t>单价（元/组）</t>
  </si>
  <si>
    <t>四性试验（气密、水密、抗风压、平面内变形）</t>
  </si>
  <si>
    <t>组</t>
  </si>
  <si>
    <t>（十）建筑给排水、智能化检测</t>
  </si>
  <si>
    <t>建筑面积</t>
  </si>
  <si>
    <t>建筑给排水检测</t>
  </si>
  <si>
    <t>智能化检测</t>
  </si>
  <si>
    <t>（十一）其他检测</t>
  </si>
  <si>
    <t>混凝土物理性能检测</t>
  </si>
  <si>
    <t>抗压强度</t>
  </si>
  <si>
    <t>抗渗试块≤P6</t>
  </si>
  <si>
    <t>抗渗试块≥P8</t>
  </si>
  <si>
    <t>配合比</t>
  </si>
  <si>
    <t>砂浆</t>
  </si>
  <si>
    <t>砂浆抗压强度</t>
  </si>
  <si>
    <t>砂浆配合比</t>
  </si>
  <si>
    <t>钢筋（含焊接与机械连接）力学性能检验及重量偏差、接头工艺试验</t>
  </si>
  <si>
    <t>钢筋原材（≤10mm）</t>
  </si>
  <si>
    <t>钢筋原材（12mm～20mm）</t>
  </si>
  <si>
    <t>钢筋原材（≥22mm）</t>
  </si>
  <si>
    <t>水泥物理力学性能试验</t>
  </si>
  <si>
    <t>砂物理性能检验</t>
  </si>
  <si>
    <t>石物理性能检验</t>
  </si>
  <si>
    <t>砌墙砖及砌块</t>
  </si>
  <si>
    <t>防水卷材</t>
  </si>
  <si>
    <t>防水涂料</t>
  </si>
  <si>
    <t>电线、电缆</t>
  </si>
  <si>
    <t>外窗</t>
  </si>
  <si>
    <t>气密性、水密、抗风压</t>
  </si>
  <si>
    <t>玻璃</t>
  </si>
  <si>
    <t>保温性能（传热系数）</t>
  </si>
  <si>
    <t>玻璃可见光透射比</t>
  </si>
  <si>
    <t>玻璃遮阳系数</t>
  </si>
  <si>
    <t>玻璃中空玻璃露点</t>
  </si>
  <si>
    <t>腻子粉</t>
  </si>
  <si>
    <t>木地板</t>
  </si>
  <si>
    <t>瓷砖</t>
  </si>
  <si>
    <t>乳胶漆</t>
  </si>
  <si>
    <t>蒸压加气块</t>
  </si>
  <si>
    <t>总计（元）</t>
  </si>
  <si>
    <t>注：具体结算金额为实际检测数量乘以单价，建筑面积为配电室、水泵房、游客接待中心建筑面积总和。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</si>
</sst>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2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5" borderId="28" applyNumberFormat="0" applyAlignment="0" applyProtection="0">
      <alignment vertical="center"/>
    </xf>
    <xf numFmtId="0" fontId="25" fillId="15" borderId="32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O9" sqref="O9"/>
    </sheetView>
  </sheetViews>
  <sheetFormatPr defaultColWidth="9" defaultRowHeight="13.5"/>
  <cols>
    <col min="1" max="1" width="7.375" customWidth="1"/>
    <col min="2" max="2" width="11.5" customWidth="1"/>
    <col min="3" max="3" width="19.375" customWidth="1"/>
    <col min="4" max="4" width="14.375" customWidth="1"/>
    <col min="5" max="5" width="10.375" customWidth="1"/>
    <col min="6" max="6" width="9.875" customWidth="1"/>
    <col min="8" max="8" width="7.5" customWidth="1"/>
    <col min="9" max="9" width="8.125" customWidth="1"/>
    <col min="11" max="11" width="10.375"/>
    <col min="12" max="12" width="11.5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5"/>
      <c r="C2" s="5"/>
      <c r="D2" s="5"/>
      <c r="E2" s="5"/>
      <c r="F2" s="5"/>
      <c r="G2" s="5"/>
      <c r="H2" s="5"/>
      <c r="I2" s="49"/>
    </row>
    <row r="3" ht="40.5" spans="1:9">
      <c r="A3" s="6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8" t="s">
        <v>7</v>
      </c>
      <c r="H3" s="9"/>
      <c r="I3" s="50" t="s">
        <v>8</v>
      </c>
    </row>
    <row r="4" ht="26" customHeight="1" spans="1:9">
      <c r="A4" s="10">
        <v>1</v>
      </c>
      <c r="B4" s="11" t="s">
        <v>9</v>
      </c>
      <c r="C4" s="11"/>
      <c r="D4" s="11">
        <v>260</v>
      </c>
      <c r="E4" s="11">
        <v>6</v>
      </c>
      <c r="F4" s="11">
        <v>2800</v>
      </c>
      <c r="G4" s="12">
        <f>E4*F4</f>
        <v>16800</v>
      </c>
      <c r="H4" s="13"/>
      <c r="I4" s="51"/>
    </row>
    <row r="5" ht="26" customHeight="1" spans="1:9">
      <c r="A5" s="14">
        <v>2</v>
      </c>
      <c r="B5" s="15" t="s">
        <v>10</v>
      </c>
      <c r="C5" s="16"/>
      <c r="D5" s="17" t="s">
        <v>11</v>
      </c>
      <c r="E5" s="11">
        <v>6</v>
      </c>
      <c r="F5" s="17">
        <v>180</v>
      </c>
      <c r="G5" s="12">
        <f>E5*F5</f>
        <v>1080</v>
      </c>
      <c r="H5" s="13"/>
      <c r="I5" s="52"/>
    </row>
    <row r="6" ht="21.95" customHeight="1" spans="1:9">
      <c r="A6" s="14" t="s">
        <v>12</v>
      </c>
      <c r="B6" s="17"/>
      <c r="C6" s="17"/>
      <c r="D6" s="17"/>
      <c r="E6" s="17"/>
      <c r="F6" s="17"/>
      <c r="G6" s="18">
        <f>G4+G5</f>
        <v>17880</v>
      </c>
      <c r="H6" s="18"/>
      <c r="I6" s="52"/>
    </row>
    <row r="7" ht="25" customHeight="1" spans="1:9">
      <c r="A7" s="6" t="s">
        <v>13</v>
      </c>
      <c r="B7" s="7"/>
      <c r="C7" s="7"/>
      <c r="D7" s="7"/>
      <c r="E7" s="7"/>
      <c r="F7" s="7"/>
      <c r="G7" s="7"/>
      <c r="H7" s="7"/>
      <c r="I7" s="50"/>
    </row>
    <row r="8" ht="27" spans="1:9">
      <c r="A8" s="6" t="s">
        <v>2</v>
      </c>
      <c r="B8" s="7" t="s">
        <v>14</v>
      </c>
      <c r="C8" s="7"/>
      <c r="D8" s="7" t="s">
        <v>15</v>
      </c>
      <c r="E8" s="7" t="s">
        <v>16</v>
      </c>
      <c r="F8" s="7" t="s">
        <v>17</v>
      </c>
      <c r="G8" s="7" t="s">
        <v>7</v>
      </c>
      <c r="H8" s="7"/>
      <c r="I8" s="50" t="s">
        <v>8</v>
      </c>
    </row>
    <row r="9" ht="26" customHeight="1" spans="1:9">
      <c r="A9" s="10">
        <v>1</v>
      </c>
      <c r="B9" s="11" t="s">
        <v>18</v>
      </c>
      <c r="C9" s="11"/>
      <c r="D9" s="11" t="s">
        <v>19</v>
      </c>
      <c r="E9" s="11">
        <f>4991.94+18.17+132.06</f>
        <v>5142.17</v>
      </c>
      <c r="F9" s="11">
        <v>2.5</v>
      </c>
      <c r="G9" s="18">
        <f>E9*F9</f>
        <v>12855.43</v>
      </c>
      <c r="H9" s="18"/>
      <c r="I9" s="51"/>
    </row>
    <row r="10" ht="21" customHeight="1" spans="1:9">
      <c r="A10" s="14" t="s">
        <v>12</v>
      </c>
      <c r="B10" s="17"/>
      <c r="C10" s="17"/>
      <c r="D10" s="17"/>
      <c r="E10" s="17"/>
      <c r="F10" s="17"/>
      <c r="G10" s="18">
        <f>G9</f>
        <v>12855.43</v>
      </c>
      <c r="H10" s="18"/>
      <c r="I10" s="52"/>
    </row>
    <row r="11" ht="25" customHeight="1" spans="1:9">
      <c r="A11" s="6" t="s">
        <v>20</v>
      </c>
      <c r="B11" s="7"/>
      <c r="C11" s="7"/>
      <c r="D11" s="7"/>
      <c r="E11" s="7"/>
      <c r="F11" s="7"/>
      <c r="G11" s="7"/>
      <c r="H11" s="7"/>
      <c r="I11" s="50"/>
    </row>
    <row r="12" ht="27" spans="1:9">
      <c r="A12" s="6" t="s">
        <v>2</v>
      </c>
      <c r="B12" s="7" t="s">
        <v>14</v>
      </c>
      <c r="C12" s="7"/>
      <c r="D12" s="7" t="s">
        <v>15</v>
      </c>
      <c r="E12" s="7" t="s">
        <v>16</v>
      </c>
      <c r="F12" s="7" t="s">
        <v>17</v>
      </c>
      <c r="G12" s="7" t="s">
        <v>7</v>
      </c>
      <c r="H12" s="7"/>
      <c r="I12" s="50" t="s">
        <v>8</v>
      </c>
    </row>
    <row r="13" ht="26" customHeight="1" spans="1:9">
      <c r="A13" s="10">
        <v>1</v>
      </c>
      <c r="B13" s="11" t="s">
        <v>21</v>
      </c>
      <c r="C13" s="11" t="s">
        <v>22</v>
      </c>
      <c r="D13" s="11" t="s">
        <v>19</v>
      </c>
      <c r="E13" s="11">
        <f>E9</f>
        <v>5142.17</v>
      </c>
      <c r="F13" s="19">
        <v>1.7</v>
      </c>
      <c r="G13" s="18">
        <f>E13*F13</f>
        <v>8741.69</v>
      </c>
      <c r="H13" s="18"/>
      <c r="I13" s="50"/>
    </row>
    <row r="14" ht="26" customHeight="1" spans="1:9">
      <c r="A14" s="10">
        <v>2</v>
      </c>
      <c r="B14" s="11"/>
      <c r="C14" s="11" t="s">
        <v>23</v>
      </c>
      <c r="D14" s="11"/>
      <c r="E14" s="11"/>
      <c r="F14" s="19"/>
      <c r="G14" s="18"/>
      <c r="H14" s="18"/>
      <c r="I14" s="50"/>
    </row>
    <row r="15" ht="26" customHeight="1" spans="1:9">
      <c r="A15" s="10">
        <v>3</v>
      </c>
      <c r="B15" s="11"/>
      <c r="C15" s="11" t="s">
        <v>24</v>
      </c>
      <c r="D15" s="11"/>
      <c r="E15" s="11"/>
      <c r="F15" s="19"/>
      <c r="G15" s="18"/>
      <c r="H15" s="18"/>
      <c r="I15" s="50"/>
    </row>
    <row r="16" ht="26" customHeight="1" spans="1:9">
      <c r="A16" s="10">
        <v>4</v>
      </c>
      <c r="B16" s="11"/>
      <c r="C16" s="11" t="s">
        <v>25</v>
      </c>
      <c r="D16" s="11"/>
      <c r="E16" s="11"/>
      <c r="F16" s="19"/>
      <c r="G16" s="18"/>
      <c r="H16" s="18"/>
      <c r="I16" s="50"/>
    </row>
    <row r="17" ht="26" customHeight="1" spans="1:9">
      <c r="A17" s="10">
        <v>5</v>
      </c>
      <c r="B17" s="11"/>
      <c r="C17" s="11" t="s">
        <v>26</v>
      </c>
      <c r="D17" s="11"/>
      <c r="E17" s="11"/>
      <c r="F17" s="19"/>
      <c r="G17" s="18"/>
      <c r="H17" s="18"/>
      <c r="I17" s="50"/>
    </row>
    <row r="18" ht="26" customHeight="1" spans="1:9">
      <c r="A18" s="10">
        <v>6</v>
      </c>
      <c r="B18" s="11"/>
      <c r="C18" s="11" t="s">
        <v>27</v>
      </c>
      <c r="D18" s="11"/>
      <c r="E18" s="11"/>
      <c r="F18" s="19"/>
      <c r="G18" s="18"/>
      <c r="H18" s="18"/>
      <c r="I18" s="50"/>
    </row>
    <row r="19" ht="24.95" customHeight="1" spans="1:9">
      <c r="A19" s="14" t="s">
        <v>12</v>
      </c>
      <c r="B19" s="17"/>
      <c r="C19" s="17"/>
      <c r="D19" s="17"/>
      <c r="E19" s="17"/>
      <c r="F19" s="17"/>
      <c r="G19" s="18">
        <f>G13</f>
        <v>8741.69</v>
      </c>
      <c r="H19" s="18"/>
      <c r="I19" s="52"/>
    </row>
    <row r="20" ht="25" customHeight="1" spans="1:9">
      <c r="A20" s="6" t="s">
        <v>28</v>
      </c>
      <c r="B20" s="7"/>
      <c r="C20" s="7"/>
      <c r="D20" s="7"/>
      <c r="E20" s="7"/>
      <c r="F20" s="7"/>
      <c r="G20" s="7"/>
      <c r="H20" s="7"/>
      <c r="I20" s="50"/>
    </row>
    <row r="21" ht="30" customHeight="1" spans="1:9">
      <c r="A21" s="6" t="s">
        <v>2</v>
      </c>
      <c r="B21" s="7" t="s">
        <v>14</v>
      </c>
      <c r="C21" s="7"/>
      <c r="D21" s="7" t="s">
        <v>15</v>
      </c>
      <c r="E21" s="7" t="s">
        <v>16</v>
      </c>
      <c r="F21" s="7" t="s">
        <v>29</v>
      </c>
      <c r="G21" s="7" t="s">
        <v>7</v>
      </c>
      <c r="H21" s="7"/>
      <c r="I21" s="50" t="s">
        <v>8</v>
      </c>
    </row>
    <row r="22" ht="30" customHeight="1" spans="1:9">
      <c r="A22" s="10">
        <v>1</v>
      </c>
      <c r="B22" s="11" t="s">
        <v>30</v>
      </c>
      <c r="C22" s="11" t="s">
        <v>31</v>
      </c>
      <c r="D22" s="20" t="s">
        <v>19</v>
      </c>
      <c r="E22" s="20">
        <v>4991.94</v>
      </c>
      <c r="F22" s="21">
        <v>8</v>
      </c>
      <c r="G22" s="22">
        <f>E22*F22</f>
        <v>39935.52</v>
      </c>
      <c r="H22" s="23"/>
      <c r="I22" s="50"/>
    </row>
    <row r="23" ht="33" customHeight="1" spans="1:9">
      <c r="A23" s="10">
        <v>2</v>
      </c>
      <c r="B23" s="11"/>
      <c r="C23" s="11" t="s">
        <v>32</v>
      </c>
      <c r="D23" s="24"/>
      <c r="E23" s="24"/>
      <c r="F23" s="25"/>
      <c r="G23" s="26"/>
      <c r="H23" s="27"/>
      <c r="I23" s="50"/>
    </row>
    <row r="24" ht="30" customHeight="1" spans="1:9">
      <c r="A24" s="10">
        <v>3</v>
      </c>
      <c r="B24" s="11"/>
      <c r="C24" s="11" t="s">
        <v>33</v>
      </c>
      <c r="D24" s="24"/>
      <c r="E24" s="24"/>
      <c r="F24" s="25"/>
      <c r="G24" s="26"/>
      <c r="H24" s="27"/>
      <c r="I24" s="50"/>
    </row>
    <row r="25" ht="26" customHeight="1" spans="1:9">
      <c r="A25" s="10">
        <v>4</v>
      </c>
      <c r="B25" s="11"/>
      <c r="C25" s="11" t="s">
        <v>34</v>
      </c>
      <c r="D25" s="24"/>
      <c r="E25" s="24"/>
      <c r="F25" s="25"/>
      <c r="G25" s="26"/>
      <c r="H25" s="27"/>
      <c r="I25" s="50"/>
    </row>
    <row r="26" ht="26" customHeight="1" spans="1:9">
      <c r="A26" s="10">
        <v>5</v>
      </c>
      <c r="B26" s="11"/>
      <c r="C26" s="11" t="s">
        <v>35</v>
      </c>
      <c r="D26" s="24"/>
      <c r="E26" s="24"/>
      <c r="F26" s="25"/>
      <c r="G26" s="26"/>
      <c r="H26" s="27"/>
      <c r="I26" s="50"/>
    </row>
    <row r="27" ht="26" customHeight="1" spans="1:9">
      <c r="A27" s="10">
        <v>6</v>
      </c>
      <c r="B27" s="11"/>
      <c r="C27" s="11" t="s">
        <v>36</v>
      </c>
      <c r="D27" s="28"/>
      <c r="E27" s="28"/>
      <c r="F27" s="29"/>
      <c r="G27" s="30"/>
      <c r="H27" s="31"/>
      <c r="I27" s="50"/>
    </row>
    <row r="28" ht="30" customHeight="1" spans="1:9">
      <c r="A28" s="32" t="s">
        <v>12</v>
      </c>
      <c r="B28" s="33"/>
      <c r="C28" s="33"/>
      <c r="D28" s="33"/>
      <c r="E28" s="33"/>
      <c r="F28" s="33"/>
      <c r="G28" s="34">
        <f>SUM(G22:H27)</f>
        <v>39935.52</v>
      </c>
      <c r="H28" s="34"/>
      <c r="I28" s="53"/>
    </row>
    <row r="29" ht="25" customHeight="1" spans="1:9">
      <c r="A29" s="4" t="s">
        <v>37</v>
      </c>
      <c r="B29" s="5"/>
      <c r="C29" s="5"/>
      <c r="D29" s="5"/>
      <c r="E29" s="5"/>
      <c r="F29" s="5"/>
      <c r="G29" s="5"/>
      <c r="H29" s="5"/>
      <c r="I29" s="49"/>
    </row>
    <row r="30" ht="27.95" customHeight="1" spans="1:9">
      <c r="A30" s="6" t="s">
        <v>2</v>
      </c>
      <c r="B30" s="7" t="s">
        <v>14</v>
      </c>
      <c r="C30" s="7"/>
      <c r="D30" s="7" t="s">
        <v>15</v>
      </c>
      <c r="E30" s="7" t="s">
        <v>16</v>
      </c>
      <c r="F30" s="7" t="s">
        <v>17</v>
      </c>
      <c r="G30" s="7" t="s">
        <v>7</v>
      </c>
      <c r="H30" s="7"/>
      <c r="I30" s="50" t="s">
        <v>8</v>
      </c>
    </row>
    <row r="31" ht="26" customHeight="1" spans="1:9">
      <c r="A31" s="10">
        <v>1</v>
      </c>
      <c r="B31" s="11" t="s">
        <v>38</v>
      </c>
      <c r="C31" s="11"/>
      <c r="D31" s="11" t="s">
        <v>19</v>
      </c>
      <c r="E31" s="11">
        <v>5123.83</v>
      </c>
      <c r="F31" s="19">
        <v>1.8</v>
      </c>
      <c r="G31" s="18">
        <f>E31*F31</f>
        <v>9222.89</v>
      </c>
      <c r="H31" s="18"/>
      <c r="I31" s="51"/>
    </row>
    <row r="32" ht="27.95" customHeight="1" spans="1:9">
      <c r="A32" s="14" t="s">
        <v>12</v>
      </c>
      <c r="B32" s="17"/>
      <c r="C32" s="17"/>
      <c r="D32" s="17"/>
      <c r="E32" s="17"/>
      <c r="F32" s="17"/>
      <c r="G32" s="18">
        <f>G31</f>
        <v>9222.89</v>
      </c>
      <c r="H32" s="18"/>
      <c r="I32" s="52"/>
    </row>
    <row r="33" ht="27.95" customHeight="1" spans="1:9">
      <c r="A33" s="6" t="s">
        <v>39</v>
      </c>
      <c r="B33" s="7"/>
      <c r="C33" s="7"/>
      <c r="D33" s="7"/>
      <c r="E33" s="7"/>
      <c r="F33" s="7"/>
      <c r="G33" s="7"/>
      <c r="H33" s="7"/>
      <c r="I33" s="50"/>
    </row>
    <row r="34" ht="27.95" customHeight="1" spans="1:9">
      <c r="A34" s="6" t="s">
        <v>2</v>
      </c>
      <c r="B34" s="7" t="s">
        <v>14</v>
      </c>
      <c r="C34" s="7"/>
      <c r="D34" s="7" t="s">
        <v>15</v>
      </c>
      <c r="E34" s="7" t="s">
        <v>16</v>
      </c>
      <c r="F34" s="7" t="s">
        <v>17</v>
      </c>
      <c r="G34" s="7" t="s">
        <v>7</v>
      </c>
      <c r="H34" s="7"/>
      <c r="I34" s="50" t="s">
        <v>8</v>
      </c>
    </row>
    <row r="35" ht="26" customHeight="1" spans="1:9">
      <c r="A35" s="10">
        <v>1</v>
      </c>
      <c r="B35" s="11" t="s">
        <v>40</v>
      </c>
      <c r="C35" s="11"/>
      <c r="D35" s="11" t="s">
        <v>19</v>
      </c>
      <c r="E35" s="11">
        <f>E31</f>
        <v>5123.83</v>
      </c>
      <c r="F35" s="11">
        <v>0.5</v>
      </c>
      <c r="G35" s="18">
        <f>E35*F35</f>
        <v>2561.92</v>
      </c>
      <c r="H35" s="18"/>
      <c r="I35" s="51"/>
    </row>
    <row r="36" ht="27.95" customHeight="1" spans="1:9">
      <c r="A36" s="14" t="s">
        <v>12</v>
      </c>
      <c r="B36" s="17"/>
      <c r="C36" s="17"/>
      <c r="D36" s="17"/>
      <c r="E36" s="17"/>
      <c r="F36" s="17"/>
      <c r="G36" s="18">
        <f>G35</f>
        <v>2561.92</v>
      </c>
      <c r="H36" s="18"/>
      <c r="I36" s="52"/>
    </row>
    <row r="37" ht="27.95" customHeight="1" spans="1:9">
      <c r="A37" s="6" t="s">
        <v>41</v>
      </c>
      <c r="B37" s="7"/>
      <c r="C37" s="7"/>
      <c r="D37" s="7"/>
      <c r="E37" s="7"/>
      <c r="F37" s="7"/>
      <c r="G37" s="7"/>
      <c r="H37" s="7"/>
      <c r="I37" s="50"/>
    </row>
    <row r="38" ht="27.95" customHeight="1" spans="1:9">
      <c r="A38" s="6" t="s">
        <v>2</v>
      </c>
      <c r="B38" s="7" t="s">
        <v>14</v>
      </c>
      <c r="C38" s="7"/>
      <c r="D38" s="7" t="s">
        <v>15</v>
      </c>
      <c r="E38" s="7" t="s">
        <v>42</v>
      </c>
      <c r="F38" s="7" t="s">
        <v>43</v>
      </c>
      <c r="G38" s="7" t="s">
        <v>7</v>
      </c>
      <c r="H38" s="7"/>
      <c r="I38" s="50" t="s">
        <v>8</v>
      </c>
    </row>
    <row r="39" ht="26" customHeight="1" spans="1:9">
      <c r="A39" s="10">
        <v>1</v>
      </c>
      <c r="B39" s="11" t="s">
        <v>44</v>
      </c>
      <c r="C39" s="11"/>
      <c r="D39" s="11" t="s">
        <v>19</v>
      </c>
      <c r="E39" s="11">
        <f>E35</f>
        <v>5123.83</v>
      </c>
      <c r="F39" s="19">
        <v>2</v>
      </c>
      <c r="G39" s="18">
        <f>E39*F39</f>
        <v>10247.66</v>
      </c>
      <c r="H39" s="18"/>
      <c r="I39" s="51"/>
    </row>
    <row r="40" s="1" customFormat="1" ht="26" customHeight="1" spans="1:9">
      <c r="A40" s="35">
        <v>2</v>
      </c>
      <c r="B40" s="36" t="s">
        <v>45</v>
      </c>
      <c r="C40" s="36"/>
      <c r="D40" s="36" t="s">
        <v>46</v>
      </c>
      <c r="E40" s="36">
        <v>1</v>
      </c>
      <c r="F40" s="36">
        <v>8000</v>
      </c>
      <c r="G40" s="37">
        <f>E40*F40</f>
        <v>8000</v>
      </c>
      <c r="H40" s="37"/>
      <c r="I40" s="54"/>
    </row>
    <row r="41" ht="26" customHeight="1" spans="1:9">
      <c r="A41" s="14">
        <v>3</v>
      </c>
      <c r="B41" s="15" t="s">
        <v>47</v>
      </c>
      <c r="C41" s="16"/>
      <c r="D41" s="36" t="s">
        <v>46</v>
      </c>
      <c r="E41" s="17">
        <v>1</v>
      </c>
      <c r="F41" s="17">
        <v>6000</v>
      </c>
      <c r="G41" s="37">
        <f>E41*F41</f>
        <v>6000</v>
      </c>
      <c r="H41" s="37"/>
      <c r="I41" s="52"/>
    </row>
    <row r="42" ht="27.95" customHeight="1" spans="1:9">
      <c r="A42" s="14" t="s">
        <v>12</v>
      </c>
      <c r="B42" s="17"/>
      <c r="C42" s="17"/>
      <c r="D42" s="17"/>
      <c r="E42" s="17"/>
      <c r="F42" s="17"/>
      <c r="G42" s="18">
        <f>G39+G40+G41</f>
        <v>24247.66</v>
      </c>
      <c r="H42" s="18"/>
      <c r="I42" s="52"/>
    </row>
    <row r="43" ht="27.95" customHeight="1" spans="1:9">
      <c r="A43" s="6" t="s">
        <v>48</v>
      </c>
      <c r="B43" s="7"/>
      <c r="C43" s="7"/>
      <c r="D43" s="7"/>
      <c r="E43" s="7"/>
      <c r="F43" s="7"/>
      <c r="G43" s="7"/>
      <c r="H43" s="7"/>
      <c r="I43" s="50"/>
    </row>
    <row r="44" ht="27.95" customHeight="1" spans="1:9">
      <c r="A44" s="6" t="s">
        <v>2</v>
      </c>
      <c r="B44" s="7" t="s">
        <v>14</v>
      </c>
      <c r="C44" s="7"/>
      <c r="D44" s="7" t="s">
        <v>15</v>
      </c>
      <c r="E44" s="7" t="s">
        <v>16</v>
      </c>
      <c r="F44" s="7" t="s">
        <v>17</v>
      </c>
      <c r="G44" s="7" t="s">
        <v>7</v>
      </c>
      <c r="H44" s="7"/>
      <c r="I44" s="50" t="s">
        <v>8</v>
      </c>
    </row>
    <row r="45" ht="26" customHeight="1" spans="1:9">
      <c r="A45" s="10">
        <v>1</v>
      </c>
      <c r="B45" s="11" t="s">
        <v>49</v>
      </c>
      <c r="C45" s="11"/>
      <c r="D45" s="11" t="s">
        <v>19</v>
      </c>
      <c r="E45" s="11">
        <f>E39</f>
        <v>5123.83</v>
      </c>
      <c r="F45" s="11">
        <v>1.2</v>
      </c>
      <c r="G45" s="18">
        <f>E45*F45</f>
        <v>6148.6</v>
      </c>
      <c r="H45" s="18"/>
      <c r="I45" s="51"/>
    </row>
    <row r="46" ht="27.95" customHeight="1" spans="1:9">
      <c r="A46" s="14" t="s">
        <v>12</v>
      </c>
      <c r="B46" s="17"/>
      <c r="C46" s="17"/>
      <c r="D46" s="17"/>
      <c r="E46" s="17"/>
      <c r="F46" s="17"/>
      <c r="G46" s="18">
        <f>G45</f>
        <v>6148.6</v>
      </c>
      <c r="H46" s="18"/>
      <c r="I46" s="52"/>
    </row>
    <row r="47" ht="27.95" customHeight="1" spans="1:9">
      <c r="A47" s="6" t="s">
        <v>50</v>
      </c>
      <c r="B47" s="7"/>
      <c r="C47" s="7"/>
      <c r="D47" s="7"/>
      <c r="E47" s="7"/>
      <c r="F47" s="7"/>
      <c r="G47" s="7"/>
      <c r="H47" s="7"/>
      <c r="I47" s="50"/>
    </row>
    <row r="48" ht="27.95" customHeight="1" spans="1:9">
      <c r="A48" s="6" t="s">
        <v>2</v>
      </c>
      <c r="B48" s="7" t="s">
        <v>14</v>
      </c>
      <c r="C48" s="7"/>
      <c r="D48" s="7" t="s">
        <v>15</v>
      </c>
      <c r="E48" s="7" t="s">
        <v>51</v>
      </c>
      <c r="F48" s="7" t="s">
        <v>52</v>
      </c>
      <c r="G48" s="7" t="s">
        <v>7</v>
      </c>
      <c r="H48" s="7"/>
      <c r="I48" s="50" t="s">
        <v>8</v>
      </c>
    </row>
    <row r="49" ht="30" customHeight="1" spans="1:9">
      <c r="A49" s="10">
        <v>1</v>
      </c>
      <c r="B49" s="38" t="s">
        <v>53</v>
      </c>
      <c r="C49" s="39"/>
      <c r="D49" s="11" t="s">
        <v>54</v>
      </c>
      <c r="E49" s="11">
        <v>1</v>
      </c>
      <c r="F49" s="11">
        <v>30000</v>
      </c>
      <c r="G49" s="12">
        <f>E49*F49</f>
        <v>30000</v>
      </c>
      <c r="H49" s="13"/>
      <c r="I49" s="50"/>
    </row>
    <row r="50" ht="27.95" customHeight="1" spans="1:9">
      <c r="A50" s="32" t="s">
        <v>12</v>
      </c>
      <c r="B50" s="33"/>
      <c r="C50" s="33"/>
      <c r="D50" s="33"/>
      <c r="E50" s="33"/>
      <c r="F50" s="33"/>
      <c r="G50" s="34">
        <f>G49</f>
        <v>30000</v>
      </c>
      <c r="H50" s="34"/>
      <c r="I50" s="53"/>
    </row>
    <row r="51" ht="27" customHeight="1" spans="1:9">
      <c r="A51" s="40" t="s">
        <v>55</v>
      </c>
      <c r="B51" s="41"/>
      <c r="C51" s="41"/>
      <c r="D51" s="41"/>
      <c r="E51" s="41"/>
      <c r="F51" s="41"/>
      <c r="G51" s="41"/>
      <c r="H51" s="41"/>
      <c r="I51" s="55"/>
    </row>
    <row r="52" ht="27" spans="1:9">
      <c r="A52" s="6" t="s">
        <v>2</v>
      </c>
      <c r="B52" s="7" t="s">
        <v>14</v>
      </c>
      <c r="C52" s="7"/>
      <c r="D52" s="7" t="s">
        <v>15</v>
      </c>
      <c r="E52" s="7" t="s">
        <v>56</v>
      </c>
      <c r="F52" s="7" t="s">
        <v>17</v>
      </c>
      <c r="G52" s="7" t="s">
        <v>7</v>
      </c>
      <c r="H52" s="7"/>
      <c r="I52" s="50" t="s">
        <v>8</v>
      </c>
    </row>
    <row r="53" ht="26" customHeight="1" spans="1:9">
      <c r="A53" s="42">
        <v>1</v>
      </c>
      <c r="B53" s="11" t="s">
        <v>57</v>
      </c>
      <c r="C53" s="11"/>
      <c r="D53" s="11" t="s">
        <v>19</v>
      </c>
      <c r="E53" s="11">
        <f>E45</f>
        <v>5123.83</v>
      </c>
      <c r="F53" s="19">
        <v>1</v>
      </c>
      <c r="G53" s="18">
        <f>E53*F53</f>
        <v>5123.83</v>
      </c>
      <c r="H53" s="18"/>
      <c r="I53" s="51"/>
    </row>
    <row r="54" s="1" customFormat="1" ht="26" customHeight="1" spans="1:9">
      <c r="A54" s="35">
        <v>2</v>
      </c>
      <c r="B54" s="43" t="s">
        <v>58</v>
      </c>
      <c r="C54" s="44"/>
      <c r="D54" s="45" t="s">
        <v>19</v>
      </c>
      <c r="E54" s="45">
        <f>E53</f>
        <v>5123.83</v>
      </c>
      <c r="F54" s="46">
        <v>1.5</v>
      </c>
      <c r="G54" s="47">
        <f>F54*E54</f>
        <v>7685.75</v>
      </c>
      <c r="H54" s="48"/>
      <c r="I54" s="56"/>
    </row>
    <row r="55" customFormat="1" ht="27.95" customHeight="1" spans="1:9">
      <c r="A55" s="32" t="s">
        <v>12</v>
      </c>
      <c r="B55" s="33"/>
      <c r="C55" s="33"/>
      <c r="D55" s="33"/>
      <c r="E55" s="33"/>
      <c r="F55" s="33"/>
      <c r="G55" s="34">
        <f>G54+G53</f>
        <v>12809.58</v>
      </c>
      <c r="H55" s="34"/>
      <c r="I55" s="53"/>
    </row>
    <row r="56" spans="1:9">
      <c r="A56" s="6" t="s">
        <v>59</v>
      </c>
      <c r="B56" s="7"/>
      <c r="C56" s="7"/>
      <c r="D56" s="7"/>
      <c r="E56" s="7"/>
      <c r="F56" s="7"/>
      <c r="G56" s="7"/>
      <c r="H56" s="7"/>
      <c r="I56" s="50"/>
    </row>
    <row r="57" ht="27" spans="1:9">
      <c r="A57" s="6" t="s">
        <v>2</v>
      </c>
      <c r="B57" s="7" t="s">
        <v>14</v>
      </c>
      <c r="C57" s="7"/>
      <c r="D57" s="7" t="s">
        <v>15</v>
      </c>
      <c r="E57" s="7" t="s">
        <v>16</v>
      </c>
      <c r="F57" s="7" t="s">
        <v>43</v>
      </c>
      <c r="G57" s="7" t="s">
        <v>7</v>
      </c>
      <c r="H57" s="7"/>
      <c r="I57" s="50" t="s">
        <v>8</v>
      </c>
    </row>
    <row r="58" ht="25" customHeight="1" spans="1:9">
      <c r="A58" s="10">
        <v>1</v>
      </c>
      <c r="B58" s="11" t="s">
        <v>60</v>
      </c>
      <c r="C58" s="11" t="s">
        <v>61</v>
      </c>
      <c r="D58" s="11" t="s">
        <v>19</v>
      </c>
      <c r="E58" s="11">
        <v>5142.17</v>
      </c>
      <c r="F58" s="19">
        <v>2</v>
      </c>
      <c r="G58" s="18">
        <f>E58*F58</f>
        <v>10284.34</v>
      </c>
      <c r="H58" s="18"/>
      <c r="I58" s="51"/>
    </row>
    <row r="59" ht="25" customHeight="1" spans="1:9">
      <c r="A59" s="10">
        <v>2</v>
      </c>
      <c r="B59" s="11"/>
      <c r="C59" s="11" t="s">
        <v>62</v>
      </c>
      <c r="D59" s="11"/>
      <c r="E59" s="11"/>
      <c r="F59" s="19"/>
      <c r="G59" s="18"/>
      <c r="H59" s="18"/>
      <c r="I59" s="51"/>
    </row>
    <row r="60" ht="25" customHeight="1" spans="1:9">
      <c r="A60" s="10">
        <v>3</v>
      </c>
      <c r="B60" s="11"/>
      <c r="C60" s="11" t="s">
        <v>63</v>
      </c>
      <c r="D60" s="11"/>
      <c r="E60" s="11"/>
      <c r="F60" s="19"/>
      <c r="G60" s="18"/>
      <c r="H60" s="18"/>
      <c r="I60" s="51"/>
    </row>
    <row r="61" ht="25" customHeight="1" spans="1:9">
      <c r="A61" s="10">
        <v>4</v>
      </c>
      <c r="B61" s="11"/>
      <c r="C61" s="11" t="s">
        <v>64</v>
      </c>
      <c r="D61" s="11"/>
      <c r="E61" s="11"/>
      <c r="F61" s="19"/>
      <c r="G61" s="18"/>
      <c r="H61" s="18"/>
      <c r="I61" s="51"/>
    </row>
    <row r="62" ht="25" customHeight="1" spans="1:9">
      <c r="A62" s="10">
        <v>5</v>
      </c>
      <c r="B62" s="11" t="s">
        <v>65</v>
      </c>
      <c r="C62" s="11" t="s">
        <v>66</v>
      </c>
      <c r="D62" s="11"/>
      <c r="E62" s="11"/>
      <c r="F62" s="19"/>
      <c r="G62" s="18"/>
      <c r="H62" s="18"/>
      <c r="I62" s="51"/>
    </row>
    <row r="63" ht="25" customHeight="1" spans="1:9">
      <c r="A63" s="10">
        <v>6</v>
      </c>
      <c r="B63" s="11"/>
      <c r="C63" s="11" t="s">
        <v>67</v>
      </c>
      <c r="D63" s="11"/>
      <c r="E63" s="11"/>
      <c r="F63" s="19"/>
      <c r="G63" s="18"/>
      <c r="H63" s="18"/>
      <c r="I63" s="51"/>
    </row>
    <row r="64" ht="26" customHeight="1" spans="1:9">
      <c r="A64" s="10">
        <v>7</v>
      </c>
      <c r="B64" s="11" t="s">
        <v>68</v>
      </c>
      <c r="C64" s="11" t="s">
        <v>69</v>
      </c>
      <c r="D64" s="11"/>
      <c r="E64" s="11"/>
      <c r="F64" s="19"/>
      <c r="G64" s="18"/>
      <c r="H64" s="18"/>
      <c r="I64" s="51"/>
    </row>
    <row r="65" ht="35" customHeight="1" spans="1:9">
      <c r="A65" s="10">
        <v>8</v>
      </c>
      <c r="B65" s="11"/>
      <c r="C65" s="11" t="s">
        <v>70</v>
      </c>
      <c r="D65" s="11"/>
      <c r="E65" s="11"/>
      <c r="F65" s="19"/>
      <c r="G65" s="18"/>
      <c r="H65" s="18"/>
      <c r="I65" s="51"/>
    </row>
    <row r="66" ht="26" customHeight="1" spans="1:9">
      <c r="A66" s="10">
        <v>9</v>
      </c>
      <c r="B66" s="11"/>
      <c r="C66" s="11" t="s">
        <v>71</v>
      </c>
      <c r="D66" s="11"/>
      <c r="E66" s="11"/>
      <c r="F66" s="19"/>
      <c r="G66" s="18"/>
      <c r="H66" s="18"/>
      <c r="I66" s="51"/>
    </row>
    <row r="67" ht="25" customHeight="1" spans="1:9">
      <c r="A67" s="10">
        <v>10</v>
      </c>
      <c r="B67" s="11" t="s">
        <v>72</v>
      </c>
      <c r="C67" s="11"/>
      <c r="D67" s="11"/>
      <c r="E67" s="11"/>
      <c r="F67" s="19"/>
      <c r="G67" s="18"/>
      <c r="H67" s="18"/>
      <c r="I67" s="51"/>
    </row>
    <row r="68" ht="25" customHeight="1" spans="1:9">
      <c r="A68" s="10">
        <v>11</v>
      </c>
      <c r="B68" s="11" t="s">
        <v>73</v>
      </c>
      <c r="C68" s="11"/>
      <c r="D68" s="11"/>
      <c r="E68" s="11"/>
      <c r="F68" s="19"/>
      <c r="G68" s="18"/>
      <c r="H68" s="18"/>
      <c r="I68" s="51"/>
    </row>
    <row r="69" ht="25" customHeight="1" spans="1:9">
      <c r="A69" s="10">
        <v>12</v>
      </c>
      <c r="B69" s="11" t="s">
        <v>74</v>
      </c>
      <c r="C69" s="11"/>
      <c r="D69" s="11"/>
      <c r="E69" s="11"/>
      <c r="F69" s="19"/>
      <c r="G69" s="18"/>
      <c r="H69" s="18"/>
      <c r="I69" s="51"/>
    </row>
    <row r="70" ht="25" customHeight="1" spans="1:9">
      <c r="A70" s="10">
        <v>13</v>
      </c>
      <c r="B70" s="11" t="s">
        <v>75</v>
      </c>
      <c r="C70" s="11"/>
      <c r="D70" s="11"/>
      <c r="E70" s="11"/>
      <c r="F70" s="19"/>
      <c r="G70" s="18"/>
      <c r="H70" s="18"/>
      <c r="I70" s="51"/>
    </row>
    <row r="71" ht="25" customHeight="1" spans="1:9">
      <c r="A71" s="10">
        <v>14</v>
      </c>
      <c r="B71" s="11" t="s">
        <v>76</v>
      </c>
      <c r="C71" s="11"/>
      <c r="D71" s="11" t="s">
        <v>54</v>
      </c>
      <c r="E71" s="11">
        <v>1</v>
      </c>
      <c r="F71" s="11">
        <v>1000</v>
      </c>
      <c r="G71" s="18">
        <f>E71*F71</f>
        <v>1000</v>
      </c>
      <c r="H71" s="18"/>
      <c r="I71" s="51"/>
    </row>
    <row r="72" ht="25" customHeight="1" spans="1:9">
      <c r="A72" s="10">
        <v>15</v>
      </c>
      <c r="B72" s="11" t="s">
        <v>77</v>
      </c>
      <c r="C72" s="11"/>
      <c r="D72" s="11" t="s">
        <v>54</v>
      </c>
      <c r="E72" s="11">
        <v>1</v>
      </c>
      <c r="F72" s="11">
        <v>1000</v>
      </c>
      <c r="G72" s="18">
        <f>E72*F72</f>
        <v>1000</v>
      </c>
      <c r="H72" s="18"/>
      <c r="I72" s="51"/>
    </row>
    <row r="73" ht="25" customHeight="1" spans="1:9">
      <c r="A73" s="10">
        <v>16</v>
      </c>
      <c r="B73" s="17" t="s">
        <v>78</v>
      </c>
      <c r="C73" s="17"/>
      <c r="D73" s="17" t="s">
        <v>54</v>
      </c>
      <c r="E73" s="17">
        <v>2</v>
      </c>
      <c r="F73" s="17">
        <v>1000</v>
      </c>
      <c r="G73" s="18">
        <f>E73*F73</f>
        <v>2000</v>
      </c>
      <c r="H73" s="18"/>
      <c r="I73" s="51"/>
    </row>
    <row r="74" ht="25" customHeight="1" spans="1:9">
      <c r="A74" s="10">
        <v>17</v>
      </c>
      <c r="B74" s="17" t="s">
        <v>79</v>
      </c>
      <c r="C74" s="17" t="s">
        <v>80</v>
      </c>
      <c r="D74" s="17" t="s">
        <v>54</v>
      </c>
      <c r="E74" s="17">
        <v>1</v>
      </c>
      <c r="F74" s="17">
        <v>3500</v>
      </c>
      <c r="G74" s="18">
        <f>E74*F74</f>
        <v>3500</v>
      </c>
      <c r="H74" s="18"/>
      <c r="I74" s="51"/>
    </row>
    <row r="75" ht="25" customHeight="1" spans="1:9">
      <c r="A75" s="10">
        <v>18</v>
      </c>
      <c r="B75" s="17" t="s">
        <v>81</v>
      </c>
      <c r="C75" s="17" t="s">
        <v>82</v>
      </c>
      <c r="D75" s="17" t="s">
        <v>54</v>
      </c>
      <c r="E75" s="17">
        <v>1</v>
      </c>
      <c r="F75" s="17">
        <v>3500</v>
      </c>
      <c r="G75" s="57">
        <f>E75*F75</f>
        <v>3500</v>
      </c>
      <c r="H75" s="57"/>
      <c r="I75" s="51"/>
    </row>
    <row r="76" ht="25" customHeight="1" spans="1:9">
      <c r="A76" s="10">
        <v>19</v>
      </c>
      <c r="B76" s="17"/>
      <c r="C76" s="17" t="s">
        <v>83</v>
      </c>
      <c r="D76" s="17"/>
      <c r="E76" s="17"/>
      <c r="F76" s="17"/>
      <c r="G76" s="57"/>
      <c r="H76" s="57"/>
      <c r="I76" s="51"/>
    </row>
    <row r="77" ht="25" customHeight="1" spans="1:9">
      <c r="A77" s="10">
        <v>20</v>
      </c>
      <c r="B77" s="17"/>
      <c r="C77" s="17" t="s">
        <v>84</v>
      </c>
      <c r="D77" s="17"/>
      <c r="E77" s="17"/>
      <c r="F77" s="17"/>
      <c r="G77" s="57"/>
      <c r="H77" s="57"/>
      <c r="I77" s="51"/>
    </row>
    <row r="78" ht="25" customHeight="1" spans="1:9">
      <c r="A78" s="10">
        <v>21</v>
      </c>
      <c r="B78" s="17"/>
      <c r="C78" s="17" t="s">
        <v>85</v>
      </c>
      <c r="D78" s="17"/>
      <c r="E78" s="17"/>
      <c r="F78" s="17"/>
      <c r="G78" s="57"/>
      <c r="H78" s="57"/>
      <c r="I78" s="51"/>
    </row>
    <row r="79" ht="25" customHeight="1" spans="1:9">
      <c r="A79" s="10">
        <v>22</v>
      </c>
      <c r="B79" s="11" t="s">
        <v>86</v>
      </c>
      <c r="C79" s="11"/>
      <c r="D79" s="11" t="s">
        <v>54</v>
      </c>
      <c r="E79" s="11">
        <v>1</v>
      </c>
      <c r="F79" s="11">
        <v>1500</v>
      </c>
      <c r="G79" s="18">
        <f>F79*E79</f>
        <v>1500</v>
      </c>
      <c r="H79" s="18"/>
      <c r="I79" s="52"/>
    </row>
    <row r="80" ht="25" customHeight="1" spans="1:9">
      <c r="A80" s="35">
        <v>23</v>
      </c>
      <c r="B80" s="45" t="s">
        <v>87</v>
      </c>
      <c r="C80" s="45"/>
      <c r="D80" s="45" t="s">
        <v>54</v>
      </c>
      <c r="E80" s="45">
        <v>1</v>
      </c>
      <c r="F80" s="45">
        <v>3100</v>
      </c>
      <c r="G80" s="58">
        <f>F80*E80</f>
        <v>3100</v>
      </c>
      <c r="H80" s="58"/>
      <c r="I80" s="52"/>
    </row>
    <row r="81" ht="25" customHeight="1" spans="1:9">
      <c r="A81" s="10">
        <v>24</v>
      </c>
      <c r="B81" s="11" t="s">
        <v>88</v>
      </c>
      <c r="C81" s="11"/>
      <c r="D81" s="11" t="s">
        <v>54</v>
      </c>
      <c r="E81" s="11">
        <v>1</v>
      </c>
      <c r="F81" s="11">
        <v>1600</v>
      </c>
      <c r="G81" s="18">
        <f>F81*E81</f>
        <v>1600</v>
      </c>
      <c r="H81" s="18"/>
      <c r="I81" s="52"/>
    </row>
    <row r="82" ht="25" customHeight="1" spans="1:9">
      <c r="A82" s="10">
        <v>25</v>
      </c>
      <c r="B82" s="11" t="s">
        <v>89</v>
      </c>
      <c r="C82" s="11"/>
      <c r="D82" s="11" t="s">
        <v>54</v>
      </c>
      <c r="E82" s="11">
        <v>1</v>
      </c>
      <c r="F82" s="11">
        <v>2000</v>
      </c>
      <c r="G82" s="18">
        <f>F82*E82</f>
        <v>2000</v>
      </c>
      <c r="H82" s="18"/>
      <c r="I82" s="52"/>
    </row>
    <row r="83" ht="25" customHeight="1" spans="1:9">
      <c r="A83" s="10">
        <v>26</v>
      </c>
      <c r="B83" s="38" t="s">
        <v>90</v>
      </c>
      <c r="C83" s="39"/>
      <c r="D83" s="11" t="s">
        <v>54</v>
      </c>
      <c r="E83" s="11">
        <v>1</v>
      </c>
      <c r="F83" s="11">
        <v>2500</v>
      </c>
      <c r="G83" s="18">
        <f>F83*E83</f>
        <v>2500</v>
      </c>
      <c r="H83" s="18"/>
      <c r="I83" s="52"/>
    </row>
    <row r="84" customFormat="1" ht="27.95" customHeight="1" spans="1:9">
      <c r="A84" s="14" t="s">
        <v>12</v>
      </c>
      <c r="B84" s="17"/>
      <c r="C84" s="17"/>
      <c r="D84" s="17"/>
      <c r="E84" s="17"/>
      <c r="F84" s="17"/>
      <c r="G84" s="18">
        <f>SUM(G58:H83)</f>
        <v>31984.34</v>
      </c>
      <c r="H84" s="18"/>
      <c r="I84" s="52"/>
    </row>
    <row r="85" ht="24.95" customHeight="1" spans="1:9">
      <c r="A85" s="59" t="s">
        <v>91</v>
      </c>
      <c r="B85" s="60"/>
      <c r="C85" s="60"/>
      <c r="D85" s="60"/>
      <c r="E85" s="60"/>
      <c r="F85" s="60"/>
      <c r="G85" s="61">
        <f>SUM(G6,G10,G19,G28,G32,G36,G42,G46,G50,G55,G84)</f>
        <v>196387.63</v>
      </c>
      <c r="H85" s="61"/>
      <c r="I85" s="64"/>
    </row>
    <row r="86" s="2" customFormat="1" ht="33" customHeight="1" spans="1:9">
      <c r="A86" s="62" t="s">
        <v>92</v>
      </c>
      <c r="B86" s="63"/>
      <c r="C86" s="63"/>
      <c r="D86" s="63"/>
      <c r="E86" s="63"/>
      <c r="F86" s="63"/>
      <c r="G86" s="63"/>
      <c r="H86" s="63"/>
      <c r="I86" s="65"/>
    </row>
  </sheetData>
  <mergeCells count="129">
    <mergeCell ref="A1:I1"/>
    <mergeCell ref="A2:I2"/>
    <mergeCell ref="B3:C3"/>
    <mergeCell ref="G3:H3"/>
    <mergeCell ref="B4:C4"/>
    <mergeCell ref="G4:H4"/>
    <mergeCell ref="B5:C5"/>
    <mergeCell ref="G5:H5"/>
    <mergeCell ref="A6:F6"/>
    <mergeCell ref="G6:H6"/>
    <mergeCell ref="A7:I7"/>
    <mergeCell ref="B8:C8"/>
    <mergeCell ref="G8:H8"/>
    <mergeCell ref="B9:C9"/>
    <mergeCell ref="G9:H9"/>
    <mergeCell ref="A10:F10"/>
    <mergeCell ref="G10:H10"/>
    <mergeCell ref="A11:I11"/>
    <mergeCell ref="B12:C12"/>
    <mergeCell ref="G12:H12"/>
    <mergeCell ref="A19:F19"/>
    <mergeCell ref="G19:H19"/>
    <mergeCell ref="A20:I20"/>
    <mergeCell ref="B21:C21"/>
    <mergeCell ref="G21:H21"/>
    <mergeCell ref="A28:F28"/>
    <mergeCell ref="G28:H28"/>
    <mergeCell ref="A29:I29"/>
    <mergeCell ref="B30:C30"/>
    <mergeCell ref="G30:H30"/>
    <mergeCell ref="B31:C31"/>
    <mergeCell ref="G31:H31"/>
    <mergeCell ref="A32:F32"/>
    <mergeCell ref="G32:H32"/>
    <mergeCell ref="A33:I33"/>
    <mergeCell ref="B34:C34"/>
    <mergeCell ref="G34:H34"/>
    <mergeCell ref="B35:C35"/>
    <mergeCell ref="G35:H35"/>
    <mergeCell ref="A36:F36"/>
    <mergeCell ref="G36:H36"/>
    <mergeCell ref="A37:I37"/>
    <mergeCell ref="B38:C38"/>
    <mergeCell ref="G38:H38"/>
    <mergeCell ref="B39:C39"/>
    <mergeCell ref="G39:H39"/>
    <mergeCell ref="B40:C40"/>
    <mergeCell ref="G40:H40"/>
    <mergeCell ref="B41:C41"/>
    <mergeCell ref="G41:H41"/>
    <mergeCell ref="A42:F42"/>
    <mergeCell ref="G42:H42"/>
    <mergeCell ref="A43:I43"/>
    <mergeCell ref="B44:C44"/>
    <mergeCell ref="G44:H44"/>
    <mergeCell ref="B45:C45"/>
    <mergeCell ref="G45:H45"/>
    <mergeCell ref="A46:F46"/>
    <mergeCell ref="G46:H46"/>
    <mergeCell ref="A47:I47"/>
    <mergeCell ref="B48:C48"/>
    <mergeCell ref="G48:H48"/>
    <mergeCell ref="B49:C49"/>
    <mergeCell ref="G49:H49"/>
    <mergeCell ref="A50:F50"/>
    <mergeCell ref="G50:H50"/>
    <mergeCell ref="A51:I51"/>
    <mergeCell ref="B52:C52"/>
    <mergeCell ref="G52:H52"/>
    <mergeCell ref="B53:C53"/>
    <mergeCell ref="G53:H53"/>
    <mergeCell ref="B54:C54"/>
    <mergeCell ref="G54:H54"/>
    <mergeCell ref="A55:F55"/>
    <mergeCell ref="G55:H55"/>
    <mergeCell ref="A56:I56"/>
    <mergeCell ref="B57:C57"/>
    <mergeCell ref="G57:H57"/>
    <mergeCell ref="B67:C67"/>
    <mergeCell ref="B68:C68"/>
    <mergeCell ref="B69:C69"/>
    <mergeCell ref="B70:C70"/>
    <mergeCell ref="B71:C71"/>
    <mergeCell ref="G71:H71"/>
    <mergeCell ref="B72:C72"/>
    <mergeCell ref="G72:H72"/>
    <mergeCell ref="B73:C73"/>
    <mergeCell ref="G73:H73"/>
    <mergeCell ref="G74:H74"/>
    <mergeCell ref="B79:C79"/>
    <mergeCell ref="G79:H79"/>
    <mergeCell ref="B80:C80"/>
    <mergeCell ref="G80:H80"/>
    <mergeCell ref="B81:C81"/>
    <mergeCell ref="G81:H81"/>
    <mergeCell ref="B82:C82"/>
    <mergeCell ref="G82:H82"/>
    <mergeCell ref="B83:C83"/>
    <mergeCell ref="G83:H83"/>
    <mergeCell ref="A84:F84"/>
    <mergeCell ref="G84:H84"/>
    <mergeCell ref="A85:F85"/>
    <mergeCell ref="G85:H85"/>
    <mergeCell ref="A86:I86"/>
    <mergeCell ref="B13:B18"/>
    <mergeCell ref="B22:B27"/>
    <mergeCell ref="B58:B61"/>
    <mergeCell ref="B62:B63"/>
    <mergeCell ref="B64:B66"/>
    <mergeCell ref="B75:B78"/>
    <mergeCell ref="D13:D18"/>
    <mergeCell ref="D22:D27"/>
    <mergeCell ref="D58:D70"/>
    <mergeCell ref="D75:D78"/>
    <mergeCell ref="E13:E18"/>
    <mergeCell ref="E22:E27"/>
    <mergeCell ref="E58:E70"/>
    <mergeCell ref="E75:E78"/>
    <mergeCell ref="F13:F18"/>
    <mergeCell ref="F22:F27"/>
    <mergeCell ref="F58:F70"/>
    <mergeCell ref="F75:F78"/>
    <mergeCell ref="I13:I18"/>
    <mergeCell ref="I22:I27"/>
    <mergeCell ref="I58:I70"/>
    <mergeCell ref="G13:H18"/>
    <mergeCell ref="G22:H27"/>
    <mergeCell ref="G58:H70"/>
    <mergeCell ref="G75:H78"/>
  </mergeCells>
  <pageMargins left="0.7" right="0.590277777777778" top="0.786805555555556" bottom="0.708333333333333" header="0.3" footer="0.3"/>
  <pageSetup paperSize="9" scale="93" orientation="portrait"/>
  <headerFooter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XC4</cp:lastModifiedBy>
  <dcterms:created xsi:type="dcterms:W3CDTF">2023-05-12T11:15:00Z</dcterms:created>
  <dcterms:modified xsi:type="dcterms:W3CDTF">2024-04-14T08:39:23Z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ICV">
    <vt:lpwstr>19DB369FC1194756B4D2BDD0AB4E567A_13</vt:lpwstr>
  </property>
</Properties>
</file>